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ITO-ANT\Desktop\Migracion Programa\2022\"/>
    </mc:Choice>
  </mc:AlternateContent>
  <xr:revisionPtr revIDLastSave="0" documentId="13_ncr:1_{2B6010EF-3FD8-4CC7-B5EE-79129D00A34F}" xr6:coauthVersionLast="47" xr6:coauthVersionMax="47" xr10:uidLastSave="{00000000-0000-0000-0000-000000000000}"/>
  <bookViews>
    <workbookView xWindow="-120" yWindow="-120" windowWidth="20730" windowHeight="11160" xr2:uid="{593ED744-D1D5-4B12-918E-5914B95FAD77}"/>
  </bookViews>
  <sheets>
    <sheet name="Diciembre 2022" sheetId="1" r:id="rId1"/>
    <sheet name="Hoja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1" i="1" l="1"/>
  <c r="N40" i="1"/>
  <c r="N39" i="1"/>
  <c r="N38" i="1"/>
  <c r="N37" i="1"/>
  <c r="N35" i="1"/>
  <c r="N33" i="1"/>
  <c r="N31" i="1"/>
  <c r="N29" i="1"/>
  <c r="N28" i="1"/>
  <c r="N27" i="1"/>
  <c r="N26" i="1"/>
  <c r="N25" i="1"/>
  <c r="N24" i="1"/>
  <c r="N23" i="1"/>
  <c r="N22" i="1"/>
  <c r="N21" i="1"/>
  <c r="N19" i="1"/>
  <c r="N17" i="1"/>
  <c r="N16" i="1"/>
  <c r="N14" i="1"/>
  <c r="N13" i="1"/>
  <c r="N12" i="1"/>
  <c r="N9" i="1"/>
  <c r="N8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<sst xmlns="http://schemas.openxmlformats.org/spreadsheetml/2006/main" count="145" uniqueCount="65">
  <si>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</si>
  <si>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</si>
  <si>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</si>
  <si>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</si>
  <si>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</si>
  <si>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</si>
  <si>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</si>
  <si>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</si>
  <si>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</si>
  <si>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</si>
  <si>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</si>
  <si>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</si>
  <si>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</si>
  <si>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MOTOCICLETA</t>
  </si>
  <si>
    <t>CARRO LIVIANO</t>
  </si>
  <si>
    <t>CARRO PESADO</t>
  </si>
  <si>
    <t>publico</t>
  </si>
  <si>
    <t>NO</t>
  </si>
  <si>
    <t>SI</t>
  </si>
  <si>
    <t>DIEGO ARMIJOS</t>
  </si>
  <si>
    <t>DAMARIS RAMON</t>
  </si>
  <si>
    <t>JORGE TORRES</t>
  </si>
  <si>
    <t>DIANA FAJARDO</t>
  </si>
  <si>
    <t>RONALD AREVALO</t>
  </si>
  <si>
    <t>usuario</t>
  </si>
  <si>
    <t>OBP0764</t>
  </si>
  <si>
    <t>GFU0476</t>
  </si>
  <si>
    <t>PFC0606</t>
  </si>
  <si>
    <t>IT196P</t>
  </si>
  <si>
    <t>JA328E</t>
  </si>
  <si>
    <t>JH927F</t>
  </si>
  <si>
    <t>HT617F</t>
  </si>
  <si>
    <t>HW199J</t>
  </si>
  <si>
    <t>IH297T</t>
  </si>
  <si>
    <t>JP761Z</t>
  </si>
  <si>
    <t>JF434K</t>
  </si>
  <si>
    <t>IX928C</t>
  </si>
  <si>
    <t>IT914P</t>
  </si>
  <si>
    <t>JP762Z</t>
  </si>
  <si>
    <t>JC947Q</t>
  </si>
  <si>
    <t>JA419E</t>
  </si>
  <si>
    <t>JH131I</t>
  </si>
  <si>
    <t>JP763Z</t>
  </si>
  <si>
    <t>JP764Z</t>
  </si>
  <si>
    <t>AB009J</t>
  </si>
  <si>
    <t>IW230B</t>
  </si>
  <si>
    <t>TBW0010</t>
  </si>
  <si>
    <t>PDB0784</t>
  </si>
  <si>
    <t>OCO0988</t>
  </si>
  <si>
    <t>OBA4620</t>
  </si>
  <si>
    <t>ABC1120</t>
  </si>
  <si>
    <t>OBB8229</t>
  </si>
  <si>
    <t>GPA1242</t>
  </si>
  <si>
    <t>OBA5035</t>
  </si>
  <si>
    <t>GSB3377</t>
  </si>
  <si>
    <t>OBB7297</t>
  </si>
  <si>
    <t>GSL5339</t>
  </si>
  <si>
    <t>GSB0975</t>
  </si>
  <si>
    <t>OBB1246</t>
  </si>
  <si>
    <t>OBB9230</t>
  </si>
  <si>
    <t>PCB9185</t>
  </si>
  <si>
    <t>OBA5199</t>
  </si>
  <si>
    <t>GER0455</t>
  </si>
  <si>
    <t>OBB9522</t>
  </si>
  <si>
    <t>PJS0622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</si>
</sst>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2" fontId="0" fillId="3" borderId="3" xfId="0" applyNumberFormat="1" applyFill="1" applyBorder="1"/>
    <xf numFmtId="2" fontId="0" fillId="0" borderId="3" xfId="0" applyNumberFormat="1" applyBorder="1"/>
    <xf numFmtId="0" fontId="1" fillId="2" borderId="3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vertical="center"/>
    </xf>
    <xf numFmtId="164" fontId="0" fillId="0" borderId="3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3404-E86B-4440-9C76-FE1429ECC351}">
  <dimension ref="A1:O41"/>
  <sheetViews>
    <sheetView tabSelected="1" workbookViewId="0">
      <pane ySplit="1" topLeftCell="A2" activePane="bottomLeft" state="frozen"/>
      <selection pane="bottomLeft" activeCell="I13" sqref="I13"/>
    </sheetView>
  </sheetViews>
  <sheetFormatPr baseColWidth="10" defaultRowHeight="15" x14ac:dyDescent="0.25"/>
  <cols>
    <col min="1" max="1" width="10.7109375" style="10" bestFit="1" customWidth="1"/>
    <col min="2" max="2" width="15" bestFit="1" customWidth="1"/>
    <col min="3" max="3" width="8.140625" customWidth="1"/>
    <col min="4" max="4" width="9.42578125" bestFit="1" customWidth="1"/>
    <col min="5" max="5" width="8.28515625" customWidth="1"/>
    <col min="6" max="6" width="10.42578125" customWidth="1"/>
    <col min="7" max="7" width="7.28515625" customWidth="1"/>
    <col min="8" max="8" width="6.42578125" customWidth="1"/>
    <col min="9" max="9" width="8.28515625" customWidth="1"/>
    <col min="10" max="10" width="13.140625" customWidth="1"/>
    <col min="11" max="11" width="8.85546875" customWidth="1"/>
    <col min="12" max="12" width="4.5703125" customWidth="1"/>
    <col min="13" max="13" width="9" customWidth="1"/>
    <col min="14" max="14" width="6.5703125" bestFit="1" customWidth="1"/>
    <col min="15" max="15" width="16.85546875" bestFit="1" customWidth="1"/>
  </cols>
  <sheetData>
    <row r="1" spans="1:15" x14ac:dyDescent="0.25">
      <c r="A1" s="8" t="s">
        <v>0</v>
      </c>
      <c r="B1" s="1" t="s">
        <v>1</v>
      </c>
      <c r="C1" s="1" t="s">
        <v>16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2" t="s">
        <v>12</v>
      </c>
      <c r="O1" s="7" t="s">
        <v>24</v>
      </c>
    </row>
    <row r="2" spans="1:15" ht="14.25" customHeight="1" x14ac:dyDescent="0.25">
      <c r="A2" s="9">
        <v>44917</v>
      </c>
      <c r="B2" s="4" t="s">
        <v>15</v>
      </c>
      <c r="C2" s="4"/>
      <c r="D2" s="3" t="s">
        <v>25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6">
        <f>27+12+2</f>
        <v>41</v>
      </c>
      <c r="O2" s="4" t="s">
        <v>20</v>
      </c>
    </row>
    <row r="3" spans="1:15" ht="14.25" customHeight="1" x14ac:dyDescent="0.25">
      <c r="A3" s="9">
        <v>44917</v>
      </c>
      <c r="B3" s="4" t="s">
        <v>15</v>
      </c>
      <c r="C3" s="4"/>
      <c r="D3" s="3" t="s">
        <v>26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6">
        <f>27+12+2</f>
        <v>41</v>
      </c>
      <c r="O3" s="4" t="s">
        <v>20</v>
      </c>
    </row>
    <row r="4" spans="1:15" ht="14.25" customHeight="1" x14ac:dyDescent="0.25">
      <c r="A4" s="9">
        <v>44917</v>
      </c>
      <c r="B4" s="4" t="s">
        <v>15</v>
      </c>
      <c r="C4" s="4"/>
      <c r="D4" s="3" t="s">
        <v>27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6">
        <f>4+27+7+2</f>
        <v>40</v>
      </c>
      <c r="O4" s="4" t="s">
        <v>19</v>
      </c>
    </row>
    <row r="5" spans="1:15" ht="14.25" customHeight="1" x14ac:dyDescent="0.25">
      <c r="A5" s="9">
        <v>44917</v>
      </c>
      <c r="B5" s="4" t="s">
        <v>13</v>
      </c>
      <c r="C5" s="4"/>
      <c r="D5" s="3" t="s">
        <v>28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6">
        <f>24+14+2</f>
        <v>40</v>
      </c>
      <c r="O5" s="4" t="s">
        <v>19</v>
      </c>
    </row>
    <row r="6" spans="1:15" ht="14.25" customHeight="1" x14ac:dyDescent="0.25">
      <c r="A6" s="9">
        <v>44917</v>
      </c>
      <c r="B6" s="4" t="s">
        <v>13</v>
      </c>
      <c r="C6" s="4"/>
      <c r="D6" s="3" t="s">
        <v>29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6">
        <f>2+7</f>
        <v>9</v>
      </c>
      <c r="O6" s="4" t="s">
        <v>19</v>
      </c>
    </row>
    <row r="7" spans="1:15" ht="14.25" customHeight="1" x14ac:dyDescent="0.25">
      <c r="A7" s="9">
        <v>44917</v>
      </c>
      <c r="B7" s="4" t="s">
        <v>13</v>
      </c>
      <c r="C7" s="4"/>
      <c r="D7" s="3" t="s">
        <v>30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6">
        <v>9.5</v>
      </c>
      <c r="O7" s="4" t="s">
        <v>19</v>
      </c>
    </row>
    <row r="8" spans="1:15" ht="14.25" customHeight="1" x14ac:dyDescent="0.25">
      <c r="A8" s="9">
        <v>44917</v>
      </c>
      <c r="B8" s="4" t="s">
        <v>13</v>
      </c>
      <c r="C8" s="4"/>
      <c r="D8" s="3" t="s">
        <v>31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6">
        <f>2+7+24+27</f>
        <v>60</v>
      </c>
      <c r="O8" s="4" t="s">
        <v>19</v>
      </c>
    </row>
    <row r="9" spans="1:15" ht="14.25" customHeight="1" x14ac:dyDescent="0.25">
      <c r="A9" s="9">
        <v>44917</v>
      </c>
      <c r="B9" s="4" t="s">
        <v>13</v>
      </c>
      <c r="C9" s="4"/>
      <c r="D9" s="3" t="s">
        <v>32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6">
        <f>27+7+2</f>
        <v>36</v>
      </c>
      <c r="O9" s="4" t="s">
        <v>19</v>
      </c>
    </row>
    <row r="10" spans="1:15" ht="14.25" customHeight="1" x14ac:dyDescent="0.25">
      <c r="A10" s="9">
        <v>44917</v>
      </c>
      <c r="B10" s="4" t="s">
        <v>13</v>
      </c>
      <c r="C10" s="4"/>
      <c r="D10" s="3" t="s">
        <v>33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6">
        <v>9</v>
      </c>
      <c r="O10" s="4" t="s">
        <v>19</v>
      </c>
    </row>
    <row r="11" spans="1:15" ht="14.25" customHeight="1" x14ac:dyDescent="0.25">
      <c r="A11" s="9">
        <v>44917</v>
      </c>
      <c r="B11" s="4" t="s">
        <v>13</v>
      </c>
      <c r="C11" s="4"/>
      <c r="D11" s="3" t="s">
        <v>34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6">
        <v>14</v>
      </c>
      <c r="O11" s="4" t="s">
        <v>19</v>
      </c>
    </row>
    <row r="12" spans="1:15" ht="14.25" customHeight="1" x14ac:dyDescent="0.25">
      <c r="A12" s="9">
        <v>44917</v>
      </c>
      <c r="B12" s="4" t="s">
        <v>13</v>
      </c>
      <c r="C12" s="4"/>
      <c r="D12" s="3" t="s">
        <v>35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6">
        <f>27+24+7+7</f>
        <v>65</v>
      </c>
      <c r="O12" s="4" t="s">
        <v>19</v>
      </c>
    </row>
    <row r="13" spans="1:15" ht="14.25" customHeight="1" x14ac:dyDescent="0.25">
      <c r="A13" s="9">
        <v>44917</v>
      </c>
      <c r="B13" s="4" t="s">
        <v>13</v>
      </c>
      <c r="C13" s="4"/>
      <c r="D13" s="3" t="s">
        <v>36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6">
        <f>7+2</f>
        <v>9</v>
      </c>
      <c r="O13" s="4" t="s">
        <v>19</v>
      </c>
    </row>
    <row r="14" spans="1:15" ht="14.25" customHeight="1" x14ac:dyDescent="0.25">
      <c r="A14" s="9">
        <v>44917</v>
      </c>
      <c r="B14" s="4" t="s">
        <v>13</v>
      </c>
      <c r="C14" s="4"/>
      <c r="D14" s="3" t="s">
        <v>37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6">
        <f>27+27+7+2</f>
        <v>63</v>
      </c>
      <c r="O14" s="4" t="s">
        <v>20</v>
      </c>
    </row>
    <row r="15" spans="1:15" ht="14.25" customHeight="1" x14ac:dyDescent="0.25">
      <c r="A15" s="9">
        <v>44917</v>
      </c>
      <c r="B15" s="4" t="s">
        <v>13</v>
      </c>
      <c r="C15" s="4"/>
      <c r="D15" s="3" t="s">
        <v>38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6">
        <v>14</v>
      </c>
      <c r="O15" s="4" t="s">
        <v>20</v>
      </c>
    </row>
    <row r="16" spans="1:15" ht="14.25" customHeight="1" x14ac:dyDescent="0.25">
      <c r="A16" s="9">
        <v>44917</v>
      </c>
      <c r="B16" s="4" t="s">
        <v>13</v>
      </c>
      <c r="C16" s="4"/>
      <c r="D16" s="3" t="s">
        <v>39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6">
        <f>24+7+7</f>
        <v>38</v>
      </c>
      <c r="O16" s="4" t="s">
        <v>20</v>
      </c>
    </row>
    <row r="17" spans="1:15" ht="14.25" customHeight="1" x14ac:dyDescent="0.25">
      <c r="A17" s="9">
        <v>44917</v>
      </c>
      <c r="B17" s="4" t="s">
        <v>13</v>
      </c>
      <c r="C17" s="4"/>
      <c r="D17" s="3" t="s">
        <v>40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6">
        <f>2+7+27</f>
        <v>36</v>
      </c>
      <c r="O17" s="4" t="s">
        <v>20</v>
      </c>
    </row>
    <row r="18" spans="1:15" ht="14.25" customHeight="1" x14ac:dyDescent="0.25">
      <c r="A18" s="9">
        <v>44917</v>
      </c>
      <c r="B18" s="4" t="s">
        <v>13</v>
      </c>
      <c r="C18" s="4"/>
      <c r="D18" s="3" t="s">
        <v>41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6">
        <v>24</v>
      </c>
      <c r="O18" s="4" t="s">
        <v>20</v>
      </c>
    </row>
    <row r="19" spans="1:15" ht="14.25" customHeight="1" x14ac:dyDescent="0.25">
      <c r="A19" s="9">
        <v>44917</v>
      </c>
      <c r="B19" s="4" t="s">
        <v>13</v>
      </c>
      <c r="C19" s="4"/>
      <c r="D19" s="3" t="s">
        <v>42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6">
        <f>7+7</f>
        <v>14</v>
      </c>
      <c r="O19" s="4" t="s">
        <v>20</v>
      </c>
    </row>
    <row r="20" spans="1:15" ht="14.25" customHeight="1" x14ac:dyDescent="0.25">
      <c r="A20" s="9">
        <v>44917</v>
      </c>
      <c r="B20" s="4" t="s">
        <v>13</v>
      </c>
      <c r="C20" s="4"/>
      <c r="D20" s="3" t="s">
        <v>43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6">
        <v>14</v>
      </c>
      <c r="O20" s="4" t="s">
        <v>20</v>
      </c>
    </row>
    <row r="21" spans="1:15" ht="14.25" customHeight="1" x14ac:dyDescent="0.25">
      <c r="A21" s="9">
        <v>44917</v>
      </c>
      <c r="B21" s="4" t="s">
        <v>13</v>
      </c>
      <c r="C21" s="4"/>
      <c r="D21" s="3" t="s">
        <v>44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6">
        <f>27+7+2</f>
        <v>36</v>
      </c>
      <c r="O21" s="4" t="s">
        <v>20</v>
      </c>
    </row>
    <row r="22" spans="1:15" ht="14.25" customHeight="1" x14ac:dyDescent="0.25">
      <c r="A22" s="9">
        <v>44917</v>
      </c>
      <c r="B22" s="4" t="s">
        <v>13</v>
      </c>
      <c r="C22" s="4"/>
      <c r="D22" s="3" t="s">
        <v>45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6">
        <f>2+7+27</f>
        <v>36</v>
      </c>
      <c r="O22" s="4" t="s">
        <v>20</v>
      </c>
    </row>
    <row r="23" spans="1:15" ht="14.25" customHeight="1" x14ac:dyDescent="0.25">
      <c r="A23" s="9">
        <v>44917</v>
      </c>
      <c r="B23" s="4" t="s">
        <v>14</v>
      </c>
      <c r="C23" s="4"/>
      <c r="D23" s="3" t="s">
        <v>46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6">
        <f>2+7+27</f>
        <v>36</v>
      </c>
      <c r="O23" s="4" t="s">
        <v>19</v>
      </c>
    </row>
    <row r="24" spans="1:15" ht="14.25" customHeight="1" x14ac:dyDescent="0.25">
      <c r="A24" s="9">
        <v>44917</v>
      </c>
      <c r="B24" s="4" t="s">
        <v>14</v>
      </c>
      <c r="C24" s="4"/>
      <c r="D24" s="3" t="s">
        <v>47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6">
        <f>27+7+7</f>
        <v>41</v>
      </c>
      <c r="O24" s="4" t="s">
        <v>19</v>
      </c>
    </row>
    <row r="25" spans="1:15" ht="14.25" customHeight="1" x14ac:dyDescent="0.25">
      <c r="A25" s="9">
        <v>44917</v>
      </c>
      <c r="B25" s="4" t="s">
        <v>14</v>
      </c>
      <c r="C25" s="4"/>
      <c r="D25" s="3" t="s">
        <v>48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6">
        <f>7+27+24+14</f>
        <v>72</v>
      </c>
      <c r="O25" s="4" t="s">
        <v>19</v>
      </c>
    </row>
    <row r="26" spans="1:15" ht="14.25" customHeight="1" x14ac:dyDescent="0.25">
      <c r="A26" s="9">
        <v>44917</v>
      </c>
      <c r="B26" s="4" t="s">
        <v>14</v>
      </c>
      <c r="C26" s="4"/>
      <c r="D26" s="3" t="s">
        <v>49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6">
        <f>7+7+27</f>
        <v>41</v>
      </c>
      <c r="O26" s="4" t="s">
        <v>19</v>
      </c>
    </row>
    <row r="27" spans="1:15" ht="14.25" customHeight="1" x14ac:dyDescent="0.25">
      <c r="A27" s="9">
        <v>44917</v>
      </c>
      <c r="B27" s="4" t="s">
        <v>14</v>
      </c>
      <c r="C27" s="4"/>
      <c r="D27" s="3" t="s">
        <v>50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6">
        <f>7+7</f>
        <v>14</v>
      </c>
      <c r="O27" s="4" t="s">
        <v>19</v>
      </c>
    </row>
    <row r="28" spans="1:15" ht="14.25" customHeight="1" x14ac:dyDescent="0.25">
      <c r="A28" s="9">
        <v>44917</v>
      </c>
      <c r="B28" s="4" t="s">
        <v>14</v>
      </c>
      <c r="C28" s="4"/>
      <c r="D28" s="3" t="s">
        <v>51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6">
        <f>7+12</f>
        <v>19</v>
      </c>
      <c r="O28" s="4" t="s">
        <v>19</v>
      </c>
    </row>
    <row r="29" spans="1:15" ht="14.25" customHeight="1" x14ac:dyDescent="0.25">
      <c r="A29" s="9">
        <v>44917</v>
      </c>
      <c r="B29" s="4" t="s">
        <v>14</v>
      </c>
      <c r="C29" s="4"/>
      <c r="D29" s="3" t="s">
        <v>52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6">
        <f>9+7</f>
        <v>16</v>
      </c>
      <c r="O29" s="4" t="s">
        <v>19</v>
      </c>
    </row>
    <row r="30" spans="1:15" ht="14.25" customHeight="1" x14ac:dyDescent="0.25">
      <c r="A30" s="9">
        <v>44917</v>
      </c>
      <c r="B30" s="4" t="s">
        <v>14</v>
      </c>
      <c r="C30" s="4"/>
      <c r="D30" s="3" t="s">
        <v>53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6">
        <v>24</v>
      </c>
      <c r="O30" s="4" t="s">
        <v>19</v>
      </c>
    </row>
    <row r="31" spans="1:15" ht="14.25" customHeight="1" x14ac:dyDescent="0.25">
      <c r="A31" s="9">
        <v>44917</v>
      </c>
      <c r="B31" s="4" t="s">
        <v>14</v>
      </c>
      <c r="C31" s="4"/>
      <c r="D31" s="3" t="s">
        <v>54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6">
        <f>7+7+24+27+9.5</f>
        <v>74.5</v>
      </c>
      <c r="O31" s="4" t="s">
        <v>19</v>
      </c>
    </row>
    <row r="32" spans="1:15" ht="14.25" customHeight="1" x14ac:dyDescent="0.25">
      <c r="A32" s="9">
        <v>44917</v>
      </c>
      <c r="B32" s="4" t="s">
        <v>14</v>
      </c>
      <c r="C32" s="4"/>
      <c r="D32" s="3" t="s">
        <v>55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6">
        <v>24</v>
      </c>
      <c r="O32" s="4" t="s">
        <v>20</v>
      </c>
    </row>
    <row r="33" spans="1:15" ht="14.25" customHeight="1" x14ac:dyDescent="0.25">
      <c r="A33" s="9">
        <v>44917</v>
      </c>
      <c r="B33" s="4" t="s">
        <v>14</v>
      </c>
      <c r="C33" s="4"/>
      <c r="D33" s="3" t="s">
        <v>56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6">
        <f>7+7+27</f>
        <v>41</v>
      </c>
      <c r="O33" s="4" t="s">
        <v>20</v>
      </c>
    </row>
    <row r="34" spans="1:15" ht="14.25" customHeight="1" x14ac:dyDescent="0.25">
      <c r="A34" s="9">
        <v>44917</v>
      </c>
      <c r="B34" s="4" t="s">
        <v>14</v>
      </c>
      <c r="C34" s="4"/>
      <c r="D34" s="3" t="s">
        <v>57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6">
        <v>9</v>
      </c>
      <c r="O34" s="4" t="s">
        <v>20</v>
      </c>
    </row>
    <row r="35" spans="1:15" ht="14.25" customHeight="1" x14ac:dyDescent="0.25">
      <c r="A35" s="9">
        <v>44917</v>
      </c>
      <c r="B35" s="4" t="s">
        <v>14</v>
      </c>
      <c r="C35" s="4"/>
      <c r="D35" s="3" t="s">
        <v>58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6">
        <f>27+7+7</f>
        <v>41</v>
      </c>
      <c r="O35" s="4" t="s">
        <v>20</v>
      </c>
    </row>
    <row r="36" spans="1:15" ht="14.25" customHeight="1" x14ac:dyDescent="0.25">
      <c r="A36" s="9">
        <v>44917</v>
      </c>
      <c r="B36" s="4" t="s">
        <v>14</v>
      </c>
      <c r="C36" s="4"/>
      <c r="D36" s="3" t="s">
        <v>59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6">
        <v>66</v>
      </c>
      <c r="O36" s="4" t="s">
        <v>20</v>
      </c>
    </row>
    <row r="37" spans="1:15" ht="14.25" customHeight="1" x14ac:dyDescent="0.25">
      <c r="A37" s="9">
        <v>44917</v>
      </c>
      <c r="B37" s="4" t="s">
        <v>14</v>
      </c>
      <c r="C37" s="4"/>
      <c r="D37" s="3" t="s">
        <v>60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6">
        <f>27+7+7</f>
        <v>41</v>
      </c>
      <c r="O37" s="4" t="s">
        <v>20</v>
      </c>
    </row>
    <row r="38" spans="1:15" ht="14.25" customHeight="1" x14ac:dyDescent="0.25">
      <c r="A38" s="9">
        <v>44917</v>
      </c>
      <c r="B38" s="4" t="s">
        <v>14</v>
      </c>
      <c r="C38" s="4"/>
      <c r="D38" s="3" t="s">
        <v>61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6">
        <f>27+9+7</f>
        <v>43</v>
      </c>
      <c r="O38" s="4" t="s">
        <v>20</v>
      </c>
    </row>
    <row r="39" spans="1:15" ht="14.25" customHeight="1" x14ac:dyDescent="0.25">
      <c r="A39" s="9">
        <v>44917</v>
      </c>
      <c r="B39" s="4" t="s">
        <v>14</v>
      </c>
      <c r="C39" s="4"/>
      <c r="D39" s="3" t="s">
        <v>62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6">
        <f>14+27</f>
        <v>41</v>
      </c>
      <c r="O39" s="4" t="s">
        <v>20</v>
      </c>
    </row>
    <row r="40" spans="1:15" ht="14.25" customHeight="1" x14ac:dyDescent="0.25">
      <c r="A40" s="9">
        <v>44917</v>
      </c>
      <c r="B40" s="4" t="s">
        <v>14</v>
      </c>
      <c r="C40" s="4"/>
      <c r="D40" s="3" t="s">
        <v>63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6">
        <f>27+27+7+2</f>
        <v>63</v>
      </c>
      <c r="O40" s="4" t="s">
        <v>20</v>
      </c>
    </row>
    <row r="41" spans="1:15" ht="14.25" customHeight="1" x14ac:dyDescent="0.25">
      <c r="A41" s="9">
        <v>44917</v>
      </c>
      <c r="B41" s="4" t="s">
        <v>14</v>
      </c>
      <c r="C41" s="4"/>
      <c r="D41" s="3" t="s">
        <v>64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6">
        <f>27+7+7</f>
        <v>41</v>
      </c>
      <c r="O41" s="4" t="s">
        <v>20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CB17EEF-F42B-4518-9C8C-0268EBF2D119}">
          <x14:formula1>
            <xm:f>Hoja2!$A$1:$A$3</xm:f>
          </x14:formula1>
          <xm:sqref>B2:B41</xm:sqref>
        </x14:dataValidation>
        <x14:dataValidation type="list" allowBlank="1" showInputMessage="1" showErrorMessage="1" xr:uid="{8C2EAEFE-0F10-4CD5-808B-A19767BA40F8}">
          <x14:formula1>
            <xm:f>Hoja2!$B$1:$B$2</xm:f>
          </x14:formula1>
          <xm:sqref>C2:C41</xm:sqref>
        </x14:dataValidation>
        <x14:dataValidation type="list" allowBlank="1" showInputMessage="1" showErrorMessage="1" xr:uid="{F8E93EF5-01C1-434E-A803-9A02B3543549}">
          <x14:formula1>
            <xm:f>Hoja2!$C$1:$C$5</xm:f>
          </x14:formula1>
          <xm:sqref>O2:O41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BD86-70A2-459F-A5EE-81078EF00401}">
  <dimension ref="A1:C5"/>
  <sheetViews>
    <sheetView workbookViewId="0">
      <selection activeCell="C10" sqref="C10"/>
    </sheetView>
  </sheetViews>
  <sheetFormatPr baseColWidth="10" defaultRowHeight="15" x14ac:dyDescent="0.25"/>
  <cols>
    <col min="1" max="1" width="15" bestFit="1" customWidth="1"/>
    <col min="3" max="3" width="14.7109375" bestFit="1" customWidth="1"/>
  </cols>
  <sheetData>
    <row r="1" spans="1:3" x14ac:dyDescent="0.25">
      <c r="A1" t="s">
        <v>14</v>
      </c>
      <c r="B1" t="s">
        <v>18</v>
      </c>
      <c r="C1" t="s">
        <v>19</v>
      </c>
    </row>
    <row r="2" spans="1:3" x14ac:dyDescent="0.25">
      <c r="A2" t="s">
        <v>15</v>
      </c>
      <c r="B2" t="s">
        <v>17</v>
      </c>
      <c r="C2" t="s">
        <v>20</v>
      </c>
    </row>
    <row r="3" spans="1:3" x14ac:dyDescent="0.25">
      <c r="A3" t="s">
        <v>13</v>
      </c>
      <c r="C3" t="s">
        <v>21</v>
      </c>
    </row>
    <row r="4" spans="1:3" x14ac:dyDescent="0.25">
      <c r="C4" t="s">
        <v>22</v>
      </c>
    </row>
    <row r="5" spans="1:3" x14ac:dyDescent="0.25">
      <c r="C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Diciembre 2022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diana carolina fajardo manrique</cp:lastModifiedBy>
  <dcterms:created xsi:type="dcterms:W3CDTF">2023-02-22T17:32:23Z</dcterms:created>
  <dcterms:modified xsi:type="dcterms:W3CDTF">2024-02-21T21:59:46Z</dcterms:modified>
</cp:coreProperties>
</file>